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8_{3D7CEFAD-8C33-E246-BC7D-35CCBADD152F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I13" i="1" l="1"/>
  <c r="I8" i="1"/>
  <c r="I7" i="1"/>
  <c r="I12" i="1"/>
  <c r="I15" i="1"/>
  <c r="I16" i="1"/>
  <c r="I14" i="1"/>
  <c r="I27" i="1" l="1"/>
  <c r="D26" i="1"/>
  <c r="D30" i="1" l="1"/>
</calcChain>
</file>

<file path=xl/sharedStrings.xml><?xml version="1.0" encoding="utf-8"?>
<sst xmlns="http://schemas.openxmlformats.org/spreadsheetml/2006/main" count="58" uniqueCount="30">
  <si>
    <t>Поступления</t>
  </si>
  <si>
    <t>Расходы</t>
  </si>
  <si>
    <t>Дата</t>
  </si>
  <si>
    <t>Номер</t>
  </si>
  <si>
    <t>Жертвователь</t>
  </si>
  <si>
    <t>Сумма</t>
  </si>
  <si>
    <t>Цель</t>
  </si>
  <si>
    <t>январь</t>
  </si>
  <si>
    <t>Театральный дом</t>
  </si>
  <si>
    <t>Кэш бэк</t>
  </si>
  <si>
    <t>безлично</t>
  </si>
  <si>
    <t>Итого</t>
  </si>
  <si>
    <t>ЯНВАРЬ 2022г</t>
  </si>
  <si>
    <t>Остаток на счету на 01.01.2022г</t>
  </si>
  <si>
    <t>Остаток на счету на 01.02.2022г</t>
  </si>
  <si>
    <t>Пожертвование</t>
  </si>
  <si>
    <t>Агроимпекс</t>
  </si>
  <si>
    <t>Уставная деятельность</t>
  </si>
  <si>
    <t>АО "ГАРТ"</t>
  </si>
  <si>
    <t>коммерческая деятельность</t>
  </si>
  <si>
    <t>Нетрудный подросток</t>
  </si>
  <si>
    <t>Старший друг</t>
  </si>
  <si>
    <t>Эстафета профессионалов</t>
  </si>
  <si>
    <t>АХО:</t>
  </si>
  <si>
    <t>телефония, интернет</t>
  </si>
  <si>
    <t>услуги банка</t>
  </si>
  <si>
    <t>аренда помещения</t>
  </si>
  <si>
    <t>офисные расходы</t>
  </si>
  <si>
    <t>зарплата с налогами</t>
  </si>
  <si>
    <t>Фонд Президентских грантов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</si>
</sst>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43" fontId="4" fillId="0" borderId="0" xfId="1" applyFont="1"/>
    <xf numFmtId="0" fontId="6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ill="1" applyBorder="1"/>
    <xf numFmtId="4" fontId="0" fillId="0" borderId="1" xfId="0" applyNumberFormat="1" applyFill="1" applyBorder="1"/>
    <xf numFmtId="0" fontId="0" fillId="0" borderId="5" xfId="0" applyFill="1" applyBorder="1"/>
    <xf numFmtId="0" fontId="0" fillId="0" borderId="1" xfId="0" applyFill="1" applyBorder="1"/>
    <xf numFmtId="4" fontId="0" fillId="0" borderId="4" xfId="0" applyNumberFormat="1" applyFill="1" applyBorder="1"/>
    <xf numFmtId="0" fontId="0" fillId="0" borderId="0" xfId="0" applyFill="1" applyBorder="1"/>
    <xf numFmtId="4" fontId="0" fillId="0" borderId="6" xfId="0" applyNumberFormat="1" applyFill="1" applyBorder="1"/>
    <xf numFmtId="4" fontId="6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vertical="center"/>
    </xf>
    <xf numFmtId="4" fontId="6" fillId="0" borderId="1" xfId="0" applyNumberFormat="1" applyFont="1" applyFill="1" applyBorder="1"/>
    <xf numFmtId="0" fontId="0" fillId="0" borderId="0" xfId="0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Border="1" applyAlignment="1"/>
    <xf numFmtId="43" fontId="0" fillId="0" borderId="0" xfId="0" applyNumberFormat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0" fillId="0" borderId="0" xfId="0" applyNumberFormat="1" applyFill="1" applyBorder="1"/>
    <xf numFmtId="4" fontId="6" fillId="0" borderId="0" xfId="0" applyNumberFormat="1" applyFont="1" applyFill="1" applyBorder="1"/>
    <xf numFmtId="0" fontId="3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abSelected="1" topLeftCell="A2" workbookViewId="0">
      <selection activeCell="A34" sqref="A34:I57"/>
    </sheetView>
  </sheetViews>
  <sheetFormatPr baseColWidth="10" defaultColWidth="8.83203125" defaultRowHeight="15" x14ac:dyDescent="0.2"/>
  <cols>
    <col min="1" max="1" width="23.5" customWidth="1"/>
    <col min="2" max="2" width="15.83203125" customWidth="1"/>
    <col min="3" max="3" width="18.83203125" customWidth="1"/>
    <col min="4" max="4" width="18" customWidth="1"/>
    <col min="5" max="5" width="29.1640625" customWidth="1"/>
    <col min="7" max="7" width="17" customWidth="1"/>
    <col min="8" max="8" width="29.6640625" customWidth="1"/>
    <col min="9" max="9" width="18.83203125" customWidth="1"/>
  </cols>
  <sheetData>
    <row r="2" spans="1:9" ht="18" x14ac:dyDescent="0.2">
      <c r="C2" s="1" t="s">
        <v>0</v>
      </c>
      <c r="I2" s="1" t="s">
        <v>1</v>
      </c>
    </row>
    <row r="3" spans="1:9" x14ac:dyDescent="0.2">
      <c r="D3" s="2"/>
    </row>
    <row r="4" spans="1:9" ht="16" x14ac:dyDescent="0.2">
      <c r="A4" s="3" t="s">
        <v>13</v>
      </c>
      <c r="D4" s="4">
        <f>102220.58+41684.55</f>
        <v>143905.13</v>
      </c>
      <c r="I4" s="2"/>
    </row>
    <row r="5" spans="1:9" ht="20" x14ac:dyDescent="0.2">
      <c r="E5" s="34">
        <v>2022</v>
      </c>
      <c r="F5" s="34"/>
      <c r="G5" s="34"/>
      <c r="H5" s="34"/>
      <c r="I5" s="2"/>
    </row>
    <row r="6" spans="1:9" x14ac:dyDescent="0.2">
      <c r="A6" s="5" t="s">
        <v>12</v>
      </c>
    </row>
    <row r="7" spans="1:9" x14ac:dyDescent="0.2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G7" s="35" t="s">
        <v>7</v>
      </c>
      <c r="H7" s="7" t="s">
        <v>8</v>
      </c>
      <c r="I7" s="8">
        <f>3736+25000+5747.2+800+1406+342+604</f>
        <v>37635.199999999997</v>
      </c>
    </row>
    <row r="8" spans="1:9" x14ac:dyDescent="0.2">
      <c r="A8" s="9">
        <v>44564</v>
      </c>
      <c r="B8" s="10">
        <v>81319</v>
      </c>
      <c r="C8" s="11" t="s">
        <v>9</v>
      </c>
      <c r="D8" s="12">
        <v>1057.0999999999999</v>
      </c>
      <c r="E8" s="13" t="s">
        <v>10</v>
      </c>
      <c r="G8" s="36"/>
      <c r="H8" s="14" t="s">
        <v>20</v>
      </c>
      <c r="I8" s="15">
        <f>15000+28620+33000</f>
        <v>76620</v>
      </c>
    </row>
    <row r="9" spans="1:9" x14ac:dyDescent="0.2">
      <c r="A9" s="9">
        <v>44571</v>
      </c>
      <c r="B9" s="10">
        <v>555126</v>
      </c>
      <c r="C9" s="11" t="s">
        <v>9</v>
      </c>
      <c r="D9" s="12">
        <v>480.5</v>
      </c>
      <c r="E9" s="13" t="s">
        <v>10</v>
      </c>
      <c r="G9" s="36"/>
      <c r="H9" s="14" t="s">
        <v>21</v>
      </c>
      <c r="I9" s="15"/>
    </row>
    <row r="10" spans="1:9" x14ac:dyDescent="0.2">
      <c r="A10" s="9">
        <v>44571</v>
      </c>
      <c r="B10" s="10">
        <v>892</v>
      </c>
      <c r="C10" s="11" t="s">
        <v>15</v>
      </c>
      <c r="D10" s="12">
        <v>10291</v>
      </c>
      <c r="E10" s="13" t="s">
        <v>10</v>
      </c>
      <c r="G10" s="36"/>
      <c r="H10" s="16" t="s">
        <v>22</v>
      </c>
      <c r="I10" s="15"/>
    </row>
    <row r="11" spans="1:9" x14ac:dyDescent="0.2">
      <c r="A11" s="9">
        <v>44572</v>
      </c>
      <c r="B11" s="10">
        <v>253639</v>
      </c>
      <c r="C11" s="11" t="s">
        <v>9</v>
      </c>
      <c r="D11" s="12">
        <v>2690.8</v>
      </c>
      <c r="E11" s="13" t="s">
        <v>10</v>
      </c>
      <c r="G11" s="36"/>
      <c r="H11" s="17" t="s">
        <v>23</v>
      </c>
      <c r="I11" s="18"/>
    </row>
    <row r="12" spans="1:9" x14ac:dyDescent="0.2">
      <c r="A12" s="9">
        <v>44571</v>
      </c>
      <c r="B12" s="10">
        <v>892</v>
      </c>
      <c r="C12" s="11" t="s">
        <v>15</v>
      </c>
      <c r="D12" s="12">
        <v>700</v>
      </c>
      <c r="E12" s="13" t="s">
        <v>10</v>
      </c>
      <c r="G12" s="36"/>
      <c r="H12" s="31" t="s">
        <v>24</v>
      </c>
      <c r="I12" s="20">
        <f>139+1900+60+1489.39</f>
        <v>3588.3900000000003</v>
      </c>
    </row>
    <row r="13" spans="1:9" x14ac:dyDescent="0.2">
      <c r="A13" s="9">
        <v>44578</v>
      </c>
      <c r="B13" s="10">
        <v>940472</v>
      </c>
      <c r="C13" s="11" t="s">
        <v>9</v>
      </c>
      <c r="D13" s="12">
        <v>288.3</v>
      </c>
      <c r="E13" s="13" t="s">
        <v>10</v>
      </c>
      <c r="G13" s="36"/>
      <c r="H13" s="14" t="s">
        <v>25</v>
      </c>
      <c r="I13" s="15">
        <f>125+166.67+295+833.33+222+75+143.1+4500+165</f>
        <v>6525.1</v>
      </c>
    </row>
    <row r="14" spans="1:9" x14ac:dyDescent="0.2">
      <c r="A14" s="9">
        <v>44578</v>
      </c>
      <c r="B14" s="10">
        <v>679</v>
      </c>
      <c r="C14" s="11" t="s">
        <v>15</v>
      </c>
      <c r="D14" s="12">
        <v>1500</v>
      </c>
      <c r="E14" s="13" t="s">
        <v>10</v>
      </c>
      <c r="G14" s="36"/>
      <c r="H14" s="14" t="s">
        <v>26</v>
      </c>
      <c r="I14" s="15">
        <f>10643.59+325.33+355+473+654.96+1117.85+1309.91+150</f>
        <v>15029.640000000001</v>
      </c>
    </row>
    <row r="15" spans="1:9" x14ac:dyDescent="0.2">
      <c r="A15" s="9">
        <v>44579</v>
      </c>
      <c r="B15" s="10">
        <v>850549</v>
      </c>
      <c r="C15" s="11" t="s">
        <v>9</v>
      </c>
      <c r="D15" s="12">
        <v>96.1</v>
      </c>
      <c r="E15" s="13" t="s">
        <v>10</v>
      </c>
      <c r="G15" s="36"/>
      <c r="H15" s="14" t="s">
        <v>27</v>
      </c>
      <c r="I15" s="15">
        <f>999+2716.92+104+413+288+11230+332+2699+199</f>
        <v>18980.919999999998</v>
      </c>
    </row>
    <row r="16" spans="1:9" x14ac:dyDescent="0.2">
      <c r="A16" s="9">
        <v>44580</v>
      </c>
      <c r="B16" s="10">
        <v>803725</v>
      </c>
      <c r="C16" s="11" t="s">
        <v>9</v>
      </c>
      <c r="D16" s="12">
        <v>10571</v>
      </c>
      <c r="E16" s="13" t="s">
        <v>10</v>
      </c>
      <c r="G16" s="36"/>
      <c r="H16" s="14" t="s">
        <v>28</v>
      </c>
      <c r="I16" s="15">
        <f>30000+88000</f>
        <v>118000</v>
      </c>
    </row>
    <row r="17" spans="1:9" x14ac:dyDescent="0.2">
      <c r="A17" s="9">
        <v>44581</v>
      </c>
      <c r="B17" s="10">
        <v>177</v>
      </c>
      <c r="C17" s="11"/>
      <c r="D17" s="12">
        <v>639597.35</v>
      </c>
      <c r="E17" s="13" t="s">
        <v>29</v>
      </c>
      <c r="G17" s="36"/>
      <c r="H17" s="14"/>
      <c r="I17" s="15"/>
    </row>
    <row r="18" spans="1:9" x14ac:dyDescent="0.2">
      <c r="A18" s="9">
        <v>44585</v>
      </c>
      <c r="B18" s="10">
        <v>877753</v>
      </c>
      <c r="C18" s="11" t="s">
        <v>9</v>
      </c>
      <c r="D18" s="12">
        <v>480</v>
      </c>
      <c r="E18" s="13" t="s">
        <v>10</v>
      </c>
      <c r="G18" s="36"/>
      <c r="H18" s="14"/>
      <c r="I18" s="15"/>
    </row>
    <row r="19" spans="1:9" x14ac:dyDescent="0.2">
      <c r="A19" s="9">
        <v>44585</v>
      </c>
      <c r="B19" s="10">
        <v>22537</v>
      </c>
      <c r="C19" s="11" t="s">
        <v>16</v>
      </c>
      <c r="D19" s="12">
        <v>175000</v>
      </c>
      <c r="E19" s="13" t="s">
        <v>17</v>
      </c>
      <c r="G19" s="36"/>
      <c r="H19" s="14"/>
      <c r="I19" s="15"/>
    </row>
    <row r="20" spans="1:9" x14ac:dyDescent="0.2">
      <c r="A20" s="9">
        <v>44586</v>
      </c>
      <c r="B20" s="10">
        <v>604656</v>
      </c>
      <c r="C20" s="11" t="s">
        <v>9</v>
      </c>
      <c r="D20" s="12">
        <v>480</v>
      </c>
      <c r="E20" s="13" t="s">
        <v>10</v>
      </c>
      <c r="G20" s="36"/>
      <c r="H20" s="14"/>
      <c r="I20" s="15"/>
    </row>
    <row r="21" spans="1:9" x14ac:dyDescent="0.2">
      <c r="A21" s="9">
        <v>44587</v>
      </c>
      <c r="B21" s="10">
        <v>486239</v>
      </c>
      <c r="C21" s="11" t="s">
        <v>9</v>
      </c>
      <c r="D21" s="12">
        <v>288.3</v>
      </c>
      <c r="E21" s="13" t="s">
        <v>10</v>
      </c>
      <c r="G21" s="36"/>
      <c r="H21" s="14"/>
      <c r="I21" s="15"/>
    </row>
    <row r="22" spans="1:9" x14ac:dyDescent="0.2">
      <c r="A22" s="9">
        <v>44589</v>
      </c>
      <c r="B22" s="10">
        <v>445924</v>
      </c>
      <c r="C22" s="11" t="s">
        <v>9</v>
      </c>
      <c r="D22" s="12">
        <v>5766</v>
      </c>
      <c r="E22" s="13" t="s">
        <v>10</v>
      </c>
      <c r="G22" s="36"/>
      <c r="H22" s="14"/>
      <c r="I22" s="15"/>
    </row>
    <row r="23" spans="1:9" x14ac:dyDescent="0.2">
      <c r="A23" s="9">
        <v>44589</v>
      </c>
      <c r="B23" s="10">
        <v>112</v>
      </c>
      <c r="C23" s="11" t="s">
        <v>18</v>
      </c>
      <c r="D23" s="12">
        <v>180000</v>
      </c>
      <c r="E23" s="13" t="s">
        <v>19</v>
      </c>
      <c r="G23" s="36"/>
      <c r="H23" s="14"/>
      <c r="I23" s="15"/>
    </row>
    <row r="24" spans="1:9" x14ac:dyDescent="0.2">
      <c r="A24" s="9">
        <v>44592</v>
      </c>
      <c r="B24" s="10">
        <v>452516</v>
      </c>
      <c r="C24" s="11" t="s">
        <v>9</v>
      </c>
      <c r="D24" s="12">
        <v>96.1</v>
      </c>
      <c r="E24" s="13" t="s">
        <v>10</v>
      </c>
      <c r="G24" s="36"/>
      <c r="H24" s="14"/>
      <c r="I24" s="15"/>
    </row>
    <row r="25" spans="1:9" x14ac:dyDescent="0.2">
      <c r="A25" s="9">
        <v>44592</v>
      </c>
      <c r="B25" s="10">
        <v>169</v>
      </c>
      <c r="C25" s="11" t="s">
        <v>9</v>
      </c>
      <c r="D25" s="12">
        <v>215</v>
      </c>
      <c r="E25" s="13" t="s">
        <v>10</v>
      </c>
      <c r="G25" s="36"/>
      <c r="H25" s="14"/>
      <c r="I25" s="15"/>
    </row>
    <row r="26" spans="1:9" x14ac:dyDescent="0.2">
      <c r="A26" s="9"/>
      <c r="B26" s="10"/>
      <c r="C26" s="11" t="s">
        <v>11</v>
      </c>
      <c r="D26" s="21">
        <f>SUM(D8:D25)</f>
        <v>1029597.55</v>
      </c>
      <c r="E26" s="13"/>
      <c r="G26" s="36"/>
      <c r="H26" s="14"/>
      <c r="I26" s="15"/>
    </row>
    <row r="27" spans="1:9" x14ac:dyDescent="0.2">
      <c r="A27" s="22"/>
      <c r="B27" s="23"/>
      <c r="C27" s="24"/>
      <c r="D27" s="25"/>
      <c r="E27" s="26"/>
      <c r="G27" s="27"/>
      <c r="H27" s="17" t="s">
        <v>11</v>
      </c>
      <c r="I27" s="28">
        <f>SUM(I7:I26)</f>
        <v>276379.25</v>
      </c>
    </row>
    <row r="28" spans="1:9" x14ac:dyDescent="0.2">
      <c r="A28" s="22"/>
      <c r="B28" s="23"/>
      <c r="C28" s="24"/>
      <c r="D28" s="25"/>
      <c r="E28" s="26"/>
      <c r="G28" s="29"/>
      <c r="H28" s="19"/>
      <c r="I28" s="19"/>
    </row>
    <row r="29" spans="1:9" x14ac:dyDescent="0.2">
      <c r="B29" s="23"/>
      <c r="C29" s="24"/>
      <c r="D29" s="25"/>
      <c r="E29" s="26"/>
      <c r="G29" s="29"/>
      <c r="H29" s="19"/>
      <c r="I29" s="19"/>
    </row>
    <row r="30" spans="1:9" x14ac:dyDescent="0.2">
      <c r="A30" s="3" t="s">
        <v>14</v>
      </c>
      <c r="B30" s="23"/>
      <c r="C30" s="24"/>
      <c r="D30" s="30">
        <f>D4+D26-I27</f>
        <v>897123.43000000017</v>
      </c>
      <c r="E30" s="32"/>
      <c r="G30" s="29"/>
      <c r="H30" s="19"/>
      <c r="I30" s="19"/>
    </row>
    <row r="31" spans="1:9" x14ac:dyDescent="0.2">
      <c r="A31" s="22"/>
      <c r="B31" s="23"/>
      <c r="C31" s="24"/>
      <c r="D31" s="25"/>
      <c r="E31" s="26"/>
      <c r="G31" s="29"/>
      <c r="H31" s="19"/>
      <c r="I31" s="19"/>
    </row>
    <row r="32" spans="1:9" x14ac:dyDescent="0.2">
      <c r="E32" s="33"/>
    </row>
    <row r="34" spans="1:9" x14ac:dyDescent="0.2">
      <c r="A34" s="37"/>
      <c r="B34" s="24"/>
      <c r="C34" s="24"/>
      <c r="D34" s="24"/>
      <c r="E34" s="24"/>
      <c r="F34" s="24"/>
      <c r="G34" s="24"/>
      <c r="H34" s="24"/>
      <c r="I34" s="24"/>
    </row>
    <row r="35" spans="1:9" x14ac:dyDescent="0.2">
      <c r="A35" s="38"/>
      <c r="B35" s="38"/>
      <c r="C35" s="38"/>
      <c r="D35" s="38"/>
      <c r="E35" s="38"/>
      <c r="F35" s="24"/>
      <c r="G35" s="39"/>
      <c r="H35" s="24"/>
      <c r="I35" s="40"/>
    </row>
    <row r="36" spans="1:9" x14ac:dyDescent="0.2">
      <c r="A36" s="22"/>
      <c r="B36" s="23"/>
      <c r="C36" s="24"/>
      <c r="D36" s="25"/>
      <c r="E36" s="41"/>
      <c r="F36" s="24"/>
      <c r="G36" s="39"/>
      <c r="H36" s="19"/>
      <c r="I36" s="42"/>
    </row>
    <row r="37" spans="1:9" x14ac:dyDescent="0.2">
      <c r="A37" s="22"/>
      <c r="B37" s="23"/>
      <c r="C37" s="24"/>
      <c r="D37" s="25"/>
      <c r="E37" s="41"/>
      <c r="F37" s="24"/>
      <c r="G37" s="39"/>
      <c r="H37" s="19"/>
      <c r="I37" s="42"/>
    </row>
    <row r="38" spans="1:9" x14ac:dyDescent="0.2">
      <c r="A38" s="22"/>
      <c r="B38" s="23"/>
      <c r="C38" s="24"/>
      <c r="D38" s="25"/>
      <c r="E38" s="41"/>
      <c r="F38" s="24"/>
      <c r="G38" s="39"/>
      <c r="H38" s="19"/>
      <c r="I38" s="42"/>
    </row>
    <row r="39" spans="1:9" x14ac:dyDescent="0.2">
      <c r="A39" s="22"/>
      <c r="B39" s="23"/>
      <c r="C39" s="24"/>
      <c r="D39" s="25"/>
      <c r="E39" s="41"/>
      <c r="F39" s="24"/>
      <c r="G39" s="39"/>
      <c r="H39" s="19"/>
      <c r="I39" s="42"/>
    </row>
    <row r="40" spans="1:9" x14ac:dyDescent="0.2">
      <c r="A40" s="22"/>
      <c r="B40" s="23"/>
      <c r="C40" s="24"/>
      <c r="D40" s="25"/>
      <c r="E40" s="41"/>
      <c r="F40" s="24"/>
      <c r="G40" s="39"/>
      <c r="H40" s="19"/>
      <c r="I40" s="42"/>
    </row>
    <row r="41" spans="1:9" x14ac:dyDescent="0.2">
      <c r="A41" s="22"/>
      <c r="B41" s="23"/>
      <c r="C41" s="24"/>
      <c r="D41" s="25"/>
      <c r="E41" s="41"/>
      <c r="F41" s="24"/>
      <c r="G41" s="39"/>
      <c r="H41" s="19"/>
      <c r="I41" s="42"/>
    </row>
    <row r="42" spans="1:9" x14ac:dyDescent="0.2">
      <c r="A42" s="22"/>
      <c r="B42" s="23"/>
      <c r="C42" s="24"/>
      <c r="D42" s="25"/>
      <c r="E42" s="41"/>
      <c r="F42" s="24"/>
      <c r="G42" s="39"/>
      <c r="H42" s="19"/>
      <c r="I42" s="42"/>
    </row>
    <row r="43" spans="1:9" x14ac:dyDescent="0.2">
      <c r="A43" s="22"/>
      <c r="B43" s="23"/>
      <c r="C43" s="24"/>
      <c r="D43" s="25"/>
      <c r="E43" s="41"/>
      <c r="F43" s="24"/>
      <c r="G43" s="39"/>
      <c r="H43" s="19"/>
      <c r="I43" s="42"/>
    </row>
    <row r="44" spans="1:9" x14ac:dyDescent="0.2">
      <c r="A44" s="22"/>
      <c r="B44" s="23"/>
      <c r="C44" s="24"/>
      <c r="D44" s="25"/>
      <c r="E44" s="41"/>
      <c r="F44" s="24"/>
      <c r="G44" s="39"/>
      <c r="H44" s="19"/>
      <c r="I44" s="42"/>
    </row>
    <row r="45" spans="1:9" x14ac:dyDescent="0.2">
      <c r="A45" s="22"/>
      <c r="B45" s="23"/>
      <c r="C45" s="24"/>
      <c r="D45" s="25"/>
      <c r="E45" s="41"/>
      <c r="F45" s="24"/>
      <c r="G45" s="39"/>
      <c r="H45" s="19"/>
      <c r="I45" s="42"/>
    </row>
    <row r="46" spans="1:9" x14ac:dyDescent="0.2">
      <c r="A46" s="22"/>
      <c r="B46" s="23"/>
      <c r="C46" s="24"/>
      <c r="D46" s="25"/>
      <c r="E46" s="41"/>
      <c r="F46" s="24"/>
      <c r="G46" s="39"/>
      <c r="H46" s="19"/>
      <c r="I46" s="42"/>
    </row>
    <row r="47" spans="1:9" x14ac:dyDescent="0.2">
      <c r="A47" s="22"/>
      <c r="B47" s="23"/>
      <c r="C47" s="24"/>
      <c r="D47" s="25"/>
      <c r="E47" s="41"/>
      <c r="F47" s="24"/>
      <c r="G47" s="39"/>
      <c r="H47" s="19"/>
      <c r="I47" s="42"/>
    </row>
    <row r="48" spans="1:9" x14ac:dyDescent="0.2">
      <c r="A48" s="22"/>
      <c r="B48" s="23"/>
      <c r="C48" s="24"/>
      <c r="D48" s="25"/>
      <c r="E48" s="41"/>
      <c r="F48" s="24"/>
      <c r="G48" s="39"/>
      <c r="H48" s="19"/>
      <c r="I48" s="42"/>
    </row>
    <row r="49" spans="1:9" x14ac:dyDescent="0.2">
      <c r="A49" s="22"/>
      <c r="B49" s="23"/>
      <c r="C49" s="24"/>
      <c r="D49" s="25"/>
      <c r="E49" s="41"/>
      <c r="F49" s="24"/>
      <c r="G49" s="39"/>
      <c r="H49" s="19"/>
      <c r="I49" s="42"/>
    </row>
    <row r="50" spans="1:9" x14ac:dyDescent="0.2">
      <c r="A50" s="22"/>
      <c r="B50" s="23"/>
      <c r="C50" s="24"/>
      <c r="D50" s="25"/>
      <c r="E50" s="41"/>
      <c r="F50" s="24"/>
      <c r="G50" s="39"/>
      <c r="H50" s="19"/>
      <c r="I50" s="42"/>
    </row>
    <row r="51" spans="1:9" x14ac:dyDescent="0.2">
      <c r="A51" s="22"/>
      <c r="B51" s="23"/>
      <c r="C51" s="24"/>
      <c r="D51" s="25"/>
      <c r="E51" s="41"/>
      <c r="F51" s="24"/>
      <c r="G51" s="39"/>
      <c r="H51" s="19"/>
      <c r="I51" s="42"/>
    </row>
    <row r="52" spans="1:9" x14ac:dyDescent="0.2">
      <c r="A52" s="22"/>
      <c r="B52" s="23"/>
      <c r="C52" s="24"/>
      <c r="D52" s="25"/>
      <c r="E52" s="41"/>
      <c r="F52" s="24"/>
      <c r="G52" s="39"/>
      <c r="H52" s="19"/>
      <c r="I52" s="42"/>
    </row>
    <row r="53" spans="1:9" x14ac:dyDescent="0.2">
      <c r="A53" s="22"/>
      <c r="B53" s="23"/>
      <c r="C53" s="24"/>
      <c r="D53" s="30"/>
      <c r="E53" s="41"/>
      <c r="F53" s="24"/>
      <c r="G53" s="39"/>
      <c r="H53" s="19"/>
      <c r="I53" s="42"/>
    </row>
    <row r="54" spans="1:9" x14ac:dyDescent="0.2">
      <c r="A54" s="22"/>
      <c r="B54" s="23"/>
      <c r="C54" s="24"/>
      <c r="D54" s="25"/>
      <c r="E54" s="26"/>
      <c r="F54" s="24"/>
      <c r="G54" s="29"/>
      <c r="H54" s="19"/>
      <c r="I54" s="43"/>
    </row>
    <row r="55" spans="1:9" x14ac:dyDescent="0.2">
      <c r="A55" s="22"/>
      <c r="B55" s="23"/>
      <c r="C55" s="24"/>
      <c r="D55" s="25"/>
      <c r="E55" s="26"/>
      <c r="F55" s="24"/>
      <c r="G55" s="29"/>
      <c r="H55" s="19"/>
      <c r="I55" s="19"/>
    </row>
    <row r="56" spans="1:9" x14ac:dyDescent="0.2">
      <c r="A56" s="24"/>
      <c r="B56" s="23"/>
      <c r="C56" s="24"/>
      <c r="D56" s="25"/>
      <c r="E56" s="26"/>
      <c r="F56" s="24"/>
      <c r="G56" s="29"/>
      <c r="H56" s="19"/>
      <c r="I56" s="19"/>
    </row>
    <row r="57" spans="1:9" x14ac:dyDescent="0.2">
      <c r="A57" s="44"/>
      <c r="B57" s="23"/>
      <c r="C57" s="24"/>
      <c r="D57" s="30"/>
      <c r="E57" s="32"/>
      <c r="F57" s="24"/>
      <c r="G57" s="29"/>
      <c r="H57" s="19"/>
      <c r="I57" s="19"/>
    </row>
  </sheetData>
  <mergeCells count="3">
    <mergeCell ref="E5:H5"/>
    <mergeCell ref="G7:G26"/>
    <mergeCell ref="G35:G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2022-02-24T13:37:49Z</dcterms:modified>
</cp:coreProperties>
</file>